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yn\Dropbox\Conferences and Presentations\2023\ATD KY\"/>
    </mc:Choice>
  </mc:AlternateContent>
  <xr:revisionPtr revIDLastSave="0" documentId="13_ncr:1_{671D75C5-A160-4B15-BE19-649721B627E3}" xr6:coauthVersionLast="47" xr6:coauthVersionMax="47" xr10:uidLastSave="{00000000-0000-0000-0000-000000000000}"/>
  <bookViews>
    <workbookView xWindow="-120" yWindow="-120" windowWidth="20730" windowHeight="11160" xr2:uid="{A876DF5B-63F9-414E-B6CB-F6B014D1A4E6}"/>
  </bookViews>
  <sheets>
    <sheet name="PSI Inventory" sheetId="2" r:id="rId1"/>
    <sheet name="Your Score" sheetId="1" r:id="rId2"/>
    <sheet name="PSI Inventory - For the Future!" sheetId="4" r:id="rId3"/>
    <sheet name="For the Future!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3" l="1"/>
  <c r="M10" i="3"/>
  <c r="N10" i="3" s="1"/>
  <c r="M9" i="3"/>
  <c r="M8" i="3"/>
  <c r="M7" i="3"/>
  <c r="M6" i="3"/>
  <c r="M5" i="3"/>
  <c r="N5" i="3" s="1"/>
  <c r="M4" i="3"/>
  <c r="J19" i="3"/>
  <c r="J18" i="3"/>
  <c r="J17" i="3"/>
  <c r="J11" i="3"/>
  <c r="J10" i="3"/>
  <c r="K10" i="3" s="1"/>
  <c r="J9" i="3"/>
  <c r="J8" i="3"/>
  <c r="J7" i="3"/>
  <c r="J6" i="3"/>
  <c r="K6" i="3" s="1"/>
  <c r="J5" i="3"/>
  <c r="K5" i="3" s="1"/>
  <c r="J4" i="3"/>
  <c r="K4" i="3" s="1"/>
  <c r="E18" i="3"/>
  <c r="E17" i="3"/>
  <c r="E8" i="3"/>
  <c r="E7" i="3"/>
  <c r="E6" i="3"/>
  <c r="F6" i="3" s="1"/>
  <c r="E5" i="3"/>
  <c r="E4" i="3"/>
  <c r="B19" i="3"/>
  <c r="B18" i="3"/>
  <c r="B17" i="3"/>
  <c r="B9" i="3"/>
  <c r="B8" i="3"/>
  <c r="B7" i="3"/>
  <c r="B4" i="3"/>
  <c r="B5" i="3"/>
  <c r="C19" i="3"/>
  <c r="F18" i="3"/>
  <c r="C18" i="3"/>
  <c r="F17" i="3"/>
  <c r="C17" i="3"/>
  <c r="K11" i="3"/>
  <c r="N8" i="3"/>
  <c r="B6" i="3"/>
  <c r="C6" i="3" s="1"/>
  <c r="J19" i="1"/>
  <c r="J18" i="1"/>
  <c r="E18" i="1"/>
  <c r="F18" i="1" s="1"/>
  <c r="B19" i="1"/>
  <c r="C19" i="1" s="1"/>
  <c r="E17" i="1"/>
  <c r="F17" i="1" s="1"/>
  <c r="J17" i="1"/>
  <c r="E5" i="1"/>
  <c r="E4" i="1"/>
  <c r="B9" i="1"/>
  <c r="B8" i="1"/>
  <c r="B18" i="1"/>
  <c r="C18" i="1" s="1"/>
  <c r="B17" i="1"/>
  <c r="C17" i="1"/>
  <c r="B7" i="1"/>
  <c r="B6" i="1"/>
  <c r="B5" i="1"/>
  <c r="B4" i="1"/>
  <c r="E6" i="1"/>
  <c r="F6" i="1" s="1"/>
  <c r="E7" i="1"/>
  <c r="E8" i="1"/>
  <c r="M11" i="1"/>
  <c r="M10" i="1"/>
  <c r="N10" i="1" s="1"/>
  <c r="M9" i="1"/>
  <c r="M8" i="1"/>
  <c r="N8" i="1" s="1"/>
  <c r="M7" i="1"/>
  <c r="M6" i="1"/>
  <c r="M5" i="1"/>
  <c r="N5" i="1" s="1"/>
  <c r="M4" i="1"/>
  <c r="J11" i="1"/>
  <c r="K11" i="1" s="1"/>
  <c r="J10" i="1"/>
  <c r="K10" i="1" s="1"/>
  <c r="J9" i="1"/>
  <c r="J8" i="1"/>
  <c r="J7" i="1"/>
  <c r="J6" i="1"/>
  <c r="K6" i="1" s="1"/>
  <c r="J5" i="1"/>
  <c r="K5" i="1" s="1"/>
  <c r="J4" i="1"/>
  <c r="K4" i="1" s="1"/>
  <c r="C6" i="1"/>
  <c r="F20" i="3" l="1"/>
  <c r="F10" i="3"/>
  <c r="N13" i="3"/>
  <c r="F10" i="1"/>
  <c r="F20" i="1"/>
  <c r="N13" i="1"/>
  <c r="Q7" i="3" l="1"/>
  <c r="Q7" i="1"/>
</calcChain>
</file>

<file path=xl/sharedStrings.xml><?xml version="1.0" encoding="utf-8"?>
<sst xmlns="http://schemas.openxmlformats.org/spreadsheetml/2006/main" count="126" uniqueCount="51">
  <si>
    <t>Factor One: Problem Solving Confidence</t>
  </si>
  <si>
    <t>Score</t>
  </si>
  <si>
    <t>Factor 1 Score</t>
  </si>
  <si>
    <t>Item #</t>
  </si>
  <si>
    <t>Factor Two: Approach-Avoidance Style</t>
  </si>
  <si>
    <t>Factor 2 Score</t>
  </si>
  <si>
    <t>Factor Three: Personal Control</t>
  </si>
  <si>
    <t>Filler Items (Do Not Include in Scoring)</t>
  </si>
  <si>
    <t>TOTAL PSI SCORE</t>
  </si>
  <si>
    <t>Factor 3 Score</t>
  </si>
  <si>
    <t>THE INSTRUCTIONAL DESIGNER'S PROBLEM-SOLVING INVENTORY</t>
  </si>
  <si>
    <t>EVALUATIVE STATEMENTS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</si>
  <si>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a solution to a problem has failed, I do not examine why it didn’t work.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</si>
  <si>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I am confronted with a complex problem, I don’t take the time to develop a strategy for collecting information that will help define the nature of the problem.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</si>
  <si>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my first efforts to solve a problem fail, I become uneasy about my ability to handle the situation.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</si>
  <si>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After I solve a problem, I do not analyze what went right and what went wrong.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</si>
  <si>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 am usually able to think of creative and effective alternatives to my problems.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</si>
  <si>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After following a course of action to solve a problem, I compare the actual outcome with the one I had anticipated.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</si>
  <si>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I have a problem, I think of as many possible ways to handle it as I can until I can’t come up with any more ideas.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</si>
  <si>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confronted with a problem, I consistently examine my feelings to find out what is going on in a problem situation.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</si>
  <si>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When confused about a problem, I don’t clarify vague ideas or feeling by thinking of them in concrete terms.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</si>
  <si>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have the ability to solve most problems even though initially no solution is immediately apparent.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</si>
  <si>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Many of the problems I face are too complex for me to solve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</si>
  <si>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solving a problem, I make decisions that I am happy with later.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</si>
  <si>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confronted with a problem, I tend to do the first thing that I can think of to solve it.</t>
    </r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</si>
  <si>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Sometimes I do not stop and take time to deal with my problems, but just kind of muddle ahead.</t>
    </r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</si>
  <si>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considering solutions to a problem, I do not take the time to assess the potential success of each alternative.</t>
    </r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</si>
  <si>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confronted with a problem, I stop and think about it before deciding on a next step.</t>
    </r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</si>
  <si>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generally act on the first ideal that comes to mind in solving a problem.</t>
    </r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</si>
  <si>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making a decision, I compare alternatives and weigh the consequences of one against the other.</t>
    </r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</si>
  <si>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I make plans to solve a problem, I am almost certain that I can make them work.</t>
    </r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</si>
  <si>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try to predict the result of a particular course of action.</t>
    </r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</si>
  <si>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I try to think of possible solutions to a problem, I do not come up with very many alternatives.</t>
    </r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</si>
  <si>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trying to solve a problem, one strategy I often use is to think of past problems that have been similar.</t>
    </r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</si>
  <si>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Given enough time and effort, I believe I can solve most problems that confront me.</t>
    </r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</si>
  <si>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faced with a novel situation, I have confidence that I can handle problems that may arise.</t>
    </r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</si>
  <si>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Even though I work on a problem, sometimes I feel like I’m groping or wandering and not getting down to the real issue.</t>
    </r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</si>
  <si>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make snap judgements and later regret them.</t>
    </r>
  </si>
  <si>
    <r>
      <t>27.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trust my ability to solve new and difficult problems.</t>
    </r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</si>
  <si>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 use a systematic method to compare alternatives and make decisions.</t>
    </r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</si>
  <si>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thinking of ways to handle a problem, I seldom combine ideas from various alternatives to arrive at a workable solution.</t>
    </r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</si>
  <si>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faced with a problem, I seldom assess the external forces that may be contributing to the problem.</t>
    </r>
  </si>
  <si>
    <r>
      <t>31.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confronted with a problem, I usually first survey the situation to determine the relevant information.</t>
    </r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</si>
  <si>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There are times when I become so emotionally charged that I can no longer see the alternatives for solving a particular problem.</t>
    </r>
  </si>
  <si>
    <r>
      <t>33.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After making a decision, the actual outcome is usually similar to what I had anticipated.</t>
    </r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</si>
  <si>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confronted with a problem, I am unsure of whether I can handle the situation.</t>
    </r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</si>
  <si>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When I become aware of a problem, one of the first things I do is try to find out exactly what the problem is.</t>
    </r>
  </si>
  <si>
    <t>SCORE</t>
  </si>
  <si>
    <t>SCALE OF AGREEMENT</t>
  </si>
  <si>
    <t>1 -Strongly Agree
2 - Moderately Agree
3 - Slightly Agree
4 - Slightly Disagree
5 - Moderately Disagree
6-  Strongly Disagree</t>
  </si>
  <si>
    <r>
      <t xml:space="preserve">The statements on this inventory deal with how people react to instructional design problems/projects/intiatives. The term “problems” refers to instructional design problems, such as determining actual client needs, proper instructional media for delivery and the correct instructional strategies.  
</t>
    </r>
    <r>
      <rPr>
        <b/>
        <sz val="11"/>
        <color theme="1"/>
        <rFont val="Calibri"/>
        <family val="2"/>
        <scheme val="minor"/>
      </rPr>
      <t>Respond to the items as honestly as possible</t>
    </r>
    <r>
      <rPr>
        <sz val="11"/>
        <color theme="1"/>
        <rFont val="Calibri"/>
        <family val="2"/>
        <scheme val="minor"/>
      </rPr>
      <t xml:space="preserve"> so as to most accurately portray how you handle such problems. </t>
    </r>
    <r>
      <rPr>
        <u/>
        <sz val="11"/>
        <color theme="1"/>
        <rFont val="Calibri"/>
        <family val="2"/>
        <scheme val="minor"/>
      </rPr>
      <t xml:space="preserve"> Your responses should reflect what you actually do to solve instructional design problems, not how you think you should solve them</t>
    </r>
    <r>
      <rPr>
        <sz val="11"/>
        <color theme="1"/>
        <rFont val="Calibri"/>
        <family val="2"/>
        <scheme val="minor"/>
      </rPr>
      <t xml:space="preserve">.  When you read an item, ask yourself: </t>
    </r>
    <r>
      <rPr>
        <i/>
        <sz val="11"/>
        <color theme="1"/>
        <rFont val="Calibri"/>
        <family val="2"/>
        <scheme val="minor"/>
      </rPr>
      <t xml:space="preserve">Do I ever behave this way?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Read each statement </t>
    </r>
    <r>
      <rPr>
        <sz val="11"/>
        <color theme="1"/>
        <rFont val="Calibri"/>
        <family val="2"/>
        <scheme val="minor"/>
      </rPr>
      <t xml:space="preserve">and indicate the extent to which you agree or disagree with that statement, using the scale provided.  </t>
    </r>
    <r>
      <rPr>
        <b/>
        <sz val="11"/>
        <color theme="1"/>
        <rFont val="Calibri"/>
        <family val="2"/>
        <scheme val="minor"/>
      </rPr>
      <t>Enter the number from that scale in the "Score"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</si>
</sst>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0" fontId="3" fillId="6" borderId="2" xfId="0" applyFont="1" applyFill="1" applyBorder="1" applyAlignment="1">
      <alignment horizontal="left" vertical="center" indent="3"/>
    </xf>
    <xf numFmtId="0" fontId="3" fillId="6" borderId="4" xfId="0" applyFont="1" applyFill="1" applyBorder="1" applyAlignment="1">
      <alignment horizontal="left" vertical="center" indent="3"/>
    </xf>
    <xf numFmtId="0" fontId="3" fillId="6" borderId="5" xfId="0" applyFont="1" applyFill="1" applyBorder="1" applyAlignment="1">
      <alignment horizontal="left" vertical="center" indent="3"/>
    </xf>
    <xf numFmtId="0" fontId="2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D987-484E-4CE4-98D6-72F7C831A37C}">
  <dimension ref="A1:W47"/>
  <sheetViews>
    <sheetView tabSelected="1" zoomScale="80" zoomScaleNormal="80" workbookViewId="0">
      <selection activeCell="W2" sqref="W2"/>
    </sheetView>
  </sheetViews>
  <sheetFormatPr defaultRowHeight="15" x14ac:dyDescent="0.25"/>
  <cols>
    <col min="17" max="17" width="20.42578125" customWidth="1"/>
  </cols>
  <sheetData>
    <row r="1" spans="1:23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5" customHeight="1" x14ac:dyDescent="0.2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2" spans="1:23" x14ac:dyDescent="0.25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8" t="s">
        <v>47</v>
      </c>
      <c r="T12" s="9" t="s">
        <v>48</v>
      </c>
      <c r="U12" s="9"/>
      <c r="V12" s="9"/>
      <c r="W12" s="9"/>
    </row>
    <row r="13" spans="1:23" x14ac:dyDescent="0.2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0"/>
      <c r="T13" s="6" t="s">
        <v>49</v>
      </c>
      <c r="U13" s="7"/>
      <c r="V13" s="7"/>
      <c r="W13" s="7"/>
    </row>
    <row r="14" spans="1:23" x14ac:dyDescent="0.25">
      <c r="A14" s="15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1"/>
      <c r="T14" s="7"/>
      <c r="U14" s="7"/>
      <c r="V14" s="7"/>
      <c r="W14" s="7"/>
    </row>
    <row r="15" spans="1:23" x14ac:dyDescent="0.2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0"/>
      <c r="T15" s="7"/>
      <c r="U15" s="7"/>
      <c r="V15" s="7"/>
      <c r="W15" s="7"/>
    </row>
    <row r="16" spans="1:23" x14ac:dyDescent="0.25">
      <c r="A16" s="15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1"/>
      <c r="T16" s="7"/>
      <c r="U16" s="7"/>
      <c r="V16" s="7"/>
      <c r="W16" s="7"/>
    </row>
    <row r="17" spans="1:23" x14ac:dyDescent="0.2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0"/>
      <c r="T17" s="7"/>
      <c r="U17" s="7"/>
      <c r="V17" s="7"/>
      <c r="W17" s="7"/>
    </row>
    <row r="18" spans="1:23" x14ac:dyDescent="0.25">
      <c r="A18" s="15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1"/>
      <c r="T18" s="7"/>
      <c r="U18" s="7"/>
      <c r="V18" s="7"/>
      <c r="W18" s="7"/>
    </row>
    <row r="19" spans="1:23" x14ac:dyDescent="0.25">
      <c r="A19" s="12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0"/>
      <c r="T19" s="7"/>
      <c r="U19" s="7"/>
      <c r="V19" s="7"/>
      <c r="W19" s="7"/>
    </row>
    <row r="20" spans="1:23" x14ac:dyDescent="0.25">
      <c r="A20" s="15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1"/>
      <c r="T20" s="7"/>
      <c r="U20" s="7"/>
      <c r="V20" s="7"/>
      <c r="W20" s="7"/>
    </row>
    <row r="21" spans="1:23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0"/>
      <c r="T21" s="7"/>
      <c r="U21" s="7"/>
      <c r="V21" s="7"/>
      <c r="W21" s="7"/>
    </row>
    <row r="22" spans="1:23" x14ac:dyDescent="0.25">
      <c r="A22" s="15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1"/>
    </row>
    <row r="23" spans="1:23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0"/>
    </row>
    <row r="24" spans="1:23" x14ac:dyDescent="0.25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1"/>
    </row>
    <row r="25" spans="1:23" x14ac:dyDescent="0.25">
      <c r="A25" s="12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0"/>
    </row>
    <row r="26" spans="1:23" x14ac:dyDescent="0.25">
      <c r="A26" s="1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1"/>
    </row>
    <row r="27" spans="1:23" x14ac:dyDescent="0.25">
      <c r="A27" s="12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0"/>
    </row>
    <row r="28" spans="1:23" x14ac:dyDescent="0.25">
      <c r="A28" s="15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1"/>
    </row>
    <row r="29" spans="1:23" ht="17.25" customHeight="1" x14ac:dyDescent="0.25">
      <c r="A29" s="1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0"/>
    </row>
    <row r="30" spans="1:23" x14ac:dyDescent="0.25">
      <c r="A30" s="15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1"/>
    </row>
    <row r="31" spans="1:23" x14ac:dyDescent="0.25">
      <c r="A31" s="12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0"/>
    </row>
    <row r="32" spans="1:23" x14ac:dyDescent="0.25">
      <c r="A32" s="15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1"/>
    </row>
    <row r="33" spans="1:18" x14ac:dyDescent="0.25">
      <c r="A33" s="12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0"/>
    </row>
    <row r="34" spans="1:18" x14ac:dyDescent="0.25">
      <c r="A34" s="15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1"/>
    </row>
    <row r="35" spans="1:18" x14ac:dyDescent="0.25">
      <c r="A35" s="12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0"/>
    </row>
    <row r="36" spans="1:18" x14ac:dyDescent="0.25">
      <c r="A36" s="15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1"/>
    </row>
    <row r="37" spans="1:18" x14ac:dyDescent="0.25">
      <c r="A37" s="12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0"/>
    </row>
    <row r="38" spans="1:18" x14ac:dyDescent="0.25">
      <c r="A38" s="15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1"/>
    </row>
    <row r="39" spans="1:18" x14ac:dyDescent="0.25">
      <c r="A39" s="12" t="s">
        <v>38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0"/>
    </row>
    <row r="40" spans="1:18" x14ac:dyDescent="0.25">
      <c r="A40" s="15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1"/>
    </row>
    <row r="41" spans="1:18" x14ac:dyDescent="0.25">
      <c r="A41" s="12" t="s">
        <v>40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0"/>
    </row>
    <row r="42" spans="1:18" x14ac:dyDescent="0.25">
      <c r="A42" s="15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1"/>
    </row>
    <row r="43" spans="1:18" x14ac:dyDescent="0.25">
      <c r="A43" s="12" t="s">
        <v>42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0"/>
    </row>
    <row r="44" spans="1:18" x14ac:dyDescent="0.25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1"/>
    </row>
    <row r="45" spans="1:18" x14ac:dyDescent="0.25">
      <c r="A45" s="12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0"/>
    </row>
    <row r="46" spans="1:18" x14ac:dyDescent="0.25">
      <c r="A46" s="15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11"/>
    </row>
    <row r="47" spans="1:18" x14ac:dyDescent="0.25">
      <c r="A47" s="12" t="s">
        <v>46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0"/>
    </row>
  </sheetData>
  <mergeCells count="40">
    <mergeCell ref="A45:Q45"/>
    <mergeCell ref="A46:Q46"/>
    <mergeCell ref="A47:Q47"/>
    <mergeCell ref="A12:Q12"/>
    <mergeCell ref="T12:W12"/>
    <mergeCell ref="T13:W21"/>
    <mergeCell ref="A39:Q39"/>
    <mergeCell ref="A40:Q40"/>
    <mergeCell ref="A41:Q41"/>
    <mergeCell ref="A42:Q42"/>
    <mergeCell ref="A43:Q43"/>
    <mergeCell ref="A44:Q44"/>
    <mergeCell ref="A33:Q33"/>
    <mergeCell ref="A34:Q34"/>
    <mergeCell ref="A35:Q35"/>
    <mergeCell ref="A36:Q36"/>
    <mergeCell ref="A37:Q37"/>
    <mergeCell ref="A38:Q38"/>
    <mergeCell ref="A27:Q27"/>
    <mergeCell ref="A28:Q28"/>
    <mergeCell ref="A29:Q29"/>
    <mergeCell ref="A30:Q30"/>
    <mergeCell ref="A31:Q31"/>
    <mergeCell ref="A32:Q32"/>
    <mergeCell ref="A21:Q21"/>
    <mergeCell ref="A22:Q22"/>
    <mergeCell ref="A23:Q23"/>
    <mergeCell ref="A24:Q24"/>
    <mergeCell ref="A25:Q25"/>
    <mergeCell ref="A26:Q26"/>
    <mergeCell ref="A15:Q15"/>
    <mergeCell ref="A16:Q16"/>
    <mergeCell ref="A17:Q17"/>
    <mergeCell ref="A18:Q18"/>
    <mergeCell ref="A19:Q19"/>
    <mergeCell ref="A20:Q20"/>
    <mergeCell ref="A1:R1"/>
    <mergeCell ref="A14:Q14"/>
    <mergeCell ref="A13:Q13"/>
    <mergeCell ref="A2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00F7-A609-493E-BCCE-7B25FD0202A2}">
  <dimension ref="A2:Q20"/>
  <sheetViews>
    <sheetView workbookViewId="0">
      <selection activeCell="J19" sqref="J19"/>
    </sheetView>
  </sheetViews>
  <sheetFormatPr defaultRowHeight="15" x14ac:dyDescent="0.25"/>
  <cols>
    <col min="15" max="15" width="2.5703125" customWidth="1"/>
    <col min="16" max="16" width="16" bestFit="1" customWidth="1"/>
  </cols>
  <sheetData>
    <row r="2" spans="1:17" x14ac:dyDescent="0.25">
      <c r="A2" s="5" t="s">
        <v>0</v>
      </c>
      <c r="B2" s="5"/>
      <c r="C2" s="5"/>
      <c r="D2" s="5"/>
      <c r="E2" s="5"/>
      <c r="F2" s="5"/>
      <c r="I2" s="5" t="s">
        <v>4</v>
      </c>
      <c r="J2" s="5"/>
      <c r="K2" s="5"/>
      <c r="L2" s="5"/>
      <c r="M2" s="5"/>
      <c r="N2" s="5"/>
    </row>
    <row r="3" spans="1:17" x14ac:dyDescent="0.25">
      <c r="A3" s="1" t="s">
        <v>3</v>
      </c>
      <c r="B3" s="1" t="s">
        <v>1</v>
      </c>
      <c r="C3" s="1"/>
      <c r="D3" s="1" t="s">
        <v>3</v>
      </c>
      <c r="E3" s="1" t="s">
        <v>1</v>
      </c>
      <c r="I3" s="1" t="s">
        <v>3</v>
      </c>
      <c r="J3" s="1" t="s">
        <v>1</v>
      </c>
      <c r="K3" s="1"/>
      <c r="L3" s="1" t="s">
        <v>3</v>
      </c>
      <c r="M3" s="1" t="s">
        <v>1</v>
      </c>
    </row>
    <row r="4" spans="1:17" x14ac:dyDescent="0.25">
      <c r="A4">
        <v>5</v>
      </c>
      <c r="B4" s="4">
        <f>'PSI Inventory'!$R$17</f>
        <v>0</v>
      </c>
      <c r="D4">
        <v>24</v>
      </c>
      <c r="E4" s="4">
        <f>'PSI Inventory'!$R$36</f>
        <v>0</v>
      </c>
      <c r="I4">
        <v>1</v>
      </c>
      <c r="J4" s="4">
        <f>'PSI Inventory'!$R$13</f>
        <v>0</v>
      </c>
      <c r="K4" t="b">
        <f>IF(J4=6,1,IF(J4=5,2,IF(J4=4,3,IF(J4=3,4,IF(J4=2,5,IF(J4=1,6))))))</f>
        <v>0</v>
      </c>
      <c r="L4">
        <v>16</v>
      </c>
      <c r="M4" s="4">
        <f>'PSI Inventory'!$R$28</f>
        <v>0</v>
      </c>
    </row>
    <row r="5" spans="1:17" x14ac:dyDescent="0.25">
      <c r="A5">
        <v>10</v>
      </c>
      <c r="B5" s="4">
        <f>'PSI Inventory'!$R$22</f>
        <v>0</v>
      </c>
      <c r="D5">
        <v>27</v>
      </c>
      <c r="E5" s="4">
        <f>'PSI Inventory'!$R$39</f>
        <v>0</v>
      </c>
      <c r="I5">
        <v>2</v>
      </c>
      <c r="J5" s="4">
        <f>'PSI Inventory'!$R$14</f>
        <v>0</v>
      </c>
      <c r="K5" t="b">
        <f t="shared" ref="K5:K6" si="0">IF(J5=6,1,IF(J5=5,2,IF(J5=4,3,IF(J5=3,4,IF(J5=2,5,IF(J5=1,6))))))</f>
        <v>0</v>
      </c>
      <c r="L5">
        <v>17</v>
      </c>
      <c r="M5" s="4">
        <f>'PSI Inventory'!$R$29</f>
        <v>0</v>
      </c>
      <c r="N5" t="b">
        <f>IF(M5=6,1,IF(M5=5,2,IF(M5=4,3,IF(M5=3,4,IF(M5=2,5,IF(M5=1,6))))))</f>
        <v>0</v>
      </c>
    </row>
    <row r="6" spans="1:17" x14ac:dyDescent="0.25">
      <c r="A6">
        <v>11</v>
      </c>
      <c r="B6" s="4">
        <f>'PSI Inventory'!$R$23</f>
        <v>0</v>
      </c>
      <c r="C6" t="b">
        <f>IF(B6=6,1,IF(B6=5,2,IF(B6=4,3,IF(B6=3,4,IF(B6=2,5,IF(B6=1,6))))))</f>
        <v>0</v>
      </c>
      <c r="D6">
        <v>33</v>
      </c>
      <c r="E6" s="4">
        <f>'PSI Inventory'!$R$45</f>
        <v>0</v>
      </c>
      <c r="F6" t="b">
        <f>IF(E6=6,1,IF(E6=5,2,IF(E6=4,3,IF(E6=3,4,IF(E6=2,5,IF(E6=1,6))))))</f>
        <v>0</v>
      </c>
      <c r="I6">
        <v>4</v>
      </c>
      <c r="J6" s="4">
        <f>'PSI Inventory'!$R$16</f>
        <v>0</v>
      </c>
      <c r="K6" t="b">
        <f t="shared" si="0"/>
        <v>0</v>
      </c>
      <c r="L6">
        <v>18</v>
      </c>
      <c r="M6" s="4">
        <f>'PSI Inventory'!$R$30</f>
        <v>0</v>
      </c>
    </row>
    <row r="7" spans="1:17" x14ac:dyDescent="0.25">
      <c r="A7">
        <v>12</v>
      </c>
      <c r="B7" s="4">
        <f>'PSI Inventory'!$R$24</f>
        <v>0</v>
      </c>
      <c r="D7">
        <v>34</v>
      </c>
      <c r="E7" s="4">
        <f>'PSI Inventory'!$R$46</f>
        <v>0</v>
      </c>
      <c r="I7">
        <v>6</v>
      </c>
      <c r="J7" s="4">
        <f>'PSI Inventory'!$R$18</f>
        <v>0</v>
      </c>
      <c r="L7">
        <v>20</v>
      </c>
      <c r="M7" s="4">
        <f>'PSI Inventory'!$R$32</f>
        <v>0</v>
      </c>
      <c r="P7" s="3" t="s">
        <v>8</v>
      </c>
      <c r="Q7" s="3">
        <f>SUM(F10,F20,N13)</f>
        <v>0</v>
      </c>
    </row>
    <row r="8" spans="1:17" x14ac:dyDescent="0.25">
      <c r="A8">
        <v>19</v>
      </c>
      <c r="B8" s="4">
        <f>'PSI Inventory'!$R$31</f>
        <v>0</v>
      </c>
      <c r="D8">
        <v>35</v>
      </c>
      <c r="E8" s="4">
        <f>'PSI Inventory'!$R$47</f>
        <v>0</v>
      </c>
      <c r="I8">
        <v>7</v>
      </c>
      <c r="J8" s="4">
        <f>'PSI Inventory'!$R$19</f>
        <v>0</v>
      </c>
      <c r="L8">
        <v>21</v>
      </c>
      <c r="M8" s="4">
        <f>'PSI Inventory'!$R$33</f>
        <v>0</v>
      </c>
      <c r="N8" t="b">
        <f>IF(M8=6,1,IF(M8=5,2,IF(M8=4,3,IF(M8=3,4,IF(M8=2,5,IF(M8=1,6))))))</f>
        <v>0</v>
      </c>
    </row>
    <row r="9" spans="1:17" x14ac:dyDescent="0.25">
      <c r="A9">
        <v>23</v>
      </c>
      <c r="B9" s="4">
        <f>'PSI Inventory'!$R$35</f>
        <v>0</v>
      </c>
      <c r="E9" s="4"/>
      <c r="I9">
        <v>8</v>
      </c>
      <c r="J9" s="4">
        <f>'PSI Inventory'!$R$20</f>
        <v>0</v>
      </c>
      <c r="L9">
        <v>28</v>
      </c>
      <c r="M9" s="4">
        <f>'PSI Inventory'!$R$40</f>
        <v>0</v>
      </c>
    </row>
    <row r="10" spans="1:17" x14ac:dyDescent="0.25">
      <c r="D10" s="5" t="s">
        <v>2</v>
      </c>
      <c r="E10" s="5"/>
      <c r="F10" s="2">
        <f>SUM(B4:B5,B7:B9,C6,F6,E7:E8,E4:E5)</f>
        <v>0</v>
      </c>
      <c r="I10">
        <v>13</v>
      </c>
      <c r="J10" s="4">
        <f>'PSI Inventory'!$R$25</f>
        <v>0</v>
      </c>
      <c r="K10" t="b">
        <f>IF(J10=6,1,IF(J10=5,2,IF(J10=4,3,IF(J10=3,4,IF(J10=2,5,IF(J10=1,6))))))</f>
        <v>0</v>
      </c>
      <c r="L10">
        <v>30</v>
      </c>
      <c r="M10" s="4">
        <f>'PSI Inventory'!$R$42</f>
        <v>0</v>
      </c>
      <c r="N10" t="b">
        <f>IF(M10=6,1,IF(M10=5,2,IF(M10=4,3,IF(M10=3,4,IF(M10=2,5,IF(M10=1,6))))))</f>
        <v>0</v>
      </c>
    </row>
    <row r="11" spans="1:17" x14ac:dyDescent="0.25">
      <c r="I11">
        <v>15</v>
      </c>
      <c r="J11" s="4">
        <f>'PSI Inventory'!$R$27</f>
        <v>0</v>
      </c>
      <c r="K11" t="b">
        <f>IF(J11=6,1,IF(J11=5,2,IF(J11=4,3,IF(J11=3,4,IF(J11=2,5,IF(J11=1,6))))))</f>
        <v>0</v>
      </c>
      <c r="L11">
        <v>31</v>
      </c>
      <c r="M11" s="4">
        <f>'PSI Inventory'!$R$43</f>
        <v>0</v>
      </c>
    </row>
    <row r="13" spans="1:17" x14ac:dyDescent="0.25">
      <c r="L13" s="5" t="s">
        <v>5</v>
      </c>
      <c r="M13" s="5"/>
      <c r="N13" s="2">
        <f>SUM(K4:K6,J7:J9,K10:K11,M4,N5,M6:M7,N8,M9,N10,M11)</f>
        <v>0</v>
      </c>
    </row>
    <row r="15" spans="1:17" x14ac:dyDescent="0.25">
      <c r="A15" s="5" t="s">
        <v>6</v>
      </c>
      <c r="B15" s="5"/>
      <c r="C15" s="5"/>
      <c r="D15" s="5"/>
      <c r="E15" s="5"/>
      <c r="F15" s="5"/>
      <c r="I15" s="5" t="s">
        <v>7</v>
      </c>
      <c r="J15" s="5"/>
      <c r="K15" s="5"/>
      <c r="L15" s="5"/>
      <c r="M15" s="5"/>
      <c r="N15" s="5"/>
    </row>
    <row r="16" spans="1:17" x14ac:dyDescent="0.25">
      <c r="A16" s="1" t="s">
        <v>3</v>
      </c>
      <c r="B16" s="1" t="s">
        <v>1</v>
      </c>
      <c r="C16" s="1"/>
      <c r="D16" s="1" t="s">
        <v>3</v>
      </c>
      <c r="E16" s="1" t="s">
        <v>1</v>
      </c>
      <c r="I16" s="1" t="s">
        <v>3</v>
      </c>
      <c r="J16" s="1" t="s">
        <v>1</v>
      </c>
    </row>
    <row r="17" spans="1:10" x14ac:dyDescent="0.25">
      <c r="A17">
        <v>3</v>
      </c>
      <c r="B17" s="4">
        <f>'PSI Inventory'!$R$15</f>
        <v>0</v>
      </c>
      <c r="C17" t="b">
        <f>IF(B17=6,1,IF(B17=5,2,IF(B17=4,3,IF(B17=3,4,IF(B17=2,5,IF(B17=1,6))))))</f>
        <v>0</v>
      </c>
      <c r="D17">
        <v>26</v>
      </c>
      <c r="E17" s="4">
        <f>'PSI Inventory'!$R$38</f>
        <v>0</v>
      </c>
      <c r="F17" t="b">
        <f>IF(E17=6,1,IF(E17=5,2,IF(E17=4,3,IF(E17=3,4,IF(E17=2,5,IF(E17=1,6))))))</f>
        <v>0</v>
      </c>
      <c r="I17">
        <v>9</v>
      </c>
      <c r="J17" s="4">
        <f>'PSI Inventory'!$R$21</f>
        <v>0</v>
      </c>
    </row>
    <row r="18" spans="1:10" x14ac:dyDescent="0.25">
      <c r="A18">
        <v>14</v>
      </c>
      <c r="B18" s="4">
        <f>'PSI Inventory'!$R$26</f>
        <v>0</v>
      </c>
      <c r="C18" t="b">
        <f>IF(B18=6,1,IF(B18=5,2,IF(B18=4,3,IF(B18=3,4,IF(B18=2,5,IF(B18=1,6))))))</f>
        <v>0</v>
      </c>
      <c r="D18">
        <v>32</v>
      </c>
      <c r="E18" s="4">
        <f>'PSI Inventory'!$R$44</f>
        <v>0</v>
      </c>
      <c r="F18" t="b">
        <f>IF(E18=6,1,IF(E18=5,2,IF(E18=4,3,IF(E18=3,4,IF(E18=2,5,IF(E18=1,6))))))</f>
        <v>0</v>
      </c>
      <c r="I18">
        <v>22</v>
      </c>
      <c r="J18" s="4">
        <f>'PSI Inventory'!$R$34</f>
        <v>0</v>
      </c>
    </row>
    <row r="19" spans="1:10" x14ac:dyDescent="0.25">
      <c r="A19">
        <v>25</v>
      </c>
      <c r="B19" s="4">
        <f>'PSI Inventory'!$R$37</f>
        <v>0</v>
      </c>
      <c r="C19" t="b">
        <f>IF(B19=6,1,IF(B19=5,2,IF(B19=4,3,IF(B19=3,4,IF(B19=2,5,IF(B19=1,6))))))</f>
        <v>0</v>
      </c>
      <c r="I19">
        <v>29</v>
      </c>
      <c r="J19" s="4">
        <f>'PSI Inventory'!$R$41</f>
        <v>0</v>
      </c>
    </row>
    <row r="20" spans="1:10" x14ac:dyDescent="0.25">
      <c r="D20" s="5" t="s">
        <v>9</v>
      </c>
      <c r="E20" s="5"/>
      <c r="F20" s="2">
        <f>SUM(C17:C19,F17:F18)</f>
        <v>0</v>
      </c>
    </row>
  </sheetData>
  <sheetProtection algorithmName="SHA-512" hashValue="VtxxEYvxumgDboYy8UV+mXINiEW/h2wJIgfdypzemkdr8wMkdvRRV70dhbVqcsQGfqpmoansTYwRErGx9NRNPg==" saltValue="0QED8urcVwcbcgsvjXbWnw==" spinCount="100000" sheet="1" objects="1" scenarios="1"/>
  <mergeCells count="7">
    <mergeCell ref="D20:E20"/>
    <mergeCell ref="A2:F2"/>
    <mergeCell ref="D10:E10"/>
    <mergeCell ref="I2:N2"/>
    <mergeCell ref="L13:M13"/>
    <mergeCell ref="A15:F15"/>
    <mergeCell ref="I15:N15"/>
  </mergeCells>
  <pageMargins left="0.7" right="0.7" top="0.75" bottom="0.75" header="0.3" footer="0.3"/>
  <pageSetup orientation="portrait" horizontalDpi="300" verticalDpi="0" r:id="rId1"/>
  <ignoredErrors>
    <ignoredError sqref="N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7708-DD1E-447A-87E1-CEBC95E42F91}">
  <dimension ref="A1:W47"/>
  <sheetViews>
    <sheetView zoomScale="80" zoomScaleNormal="80" workbookViewId="0">
      <selection activeCell="T5" sqref="T5"/>
    </sheetView>
  </sheetViews>
  <sheetFormatPr defaultRowHeight="15" x14ac:dyDescent="0.25"/>
  <cols>
    <col min="17" max="17" width="20.42578125" customWidth="1"/>
  </cols>
  <sheetData>
    <row r="1" spans="1:23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5" customHeight="1" x14ac:dyDescent="0.2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3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2" spans="1:23" x14ac:dyDescent="0.25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8" t="s">
        <v>47</v>
      </c>
      <c r="T12" s="9" t="s">
        <v>48</v>
      </c>
      <c r="U12" s="9"/>
      <c r="V12" s="9"/>
      <c r="W12" s="9"/>
    </row>
    <row r="13" spans="1:23" x14ac:dyDescent="0.2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0"/>
      <c r="T13" s="6" t="s">
        <v>49</v>
      </c>
      <c r="U13" s="7"/>
      <c r="V13" s="7"/>
      <c r="W13" s="7"/>
    </row>
    <row r="14" spans="1:23" x14ac:dyDescent="0.25">
      <c r="A14" s="15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1"/>
      <c r="T14" s="7"/>
      <c r="U14" s="7"/>
      <c r="V14" s="7"/>
      <c r="W14" s="7"/>
    </row>
    <row r="15" spans="1:23" x14ac:dyDescent="0.2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0"/>
      <c r="T15" s="7"/>
      <c r="U15" s="7"/>
      <c r="V15" s="7"/>
      <c r="W15" s="7"/>
    </row>
    <row r="16" spans="1:23" x14ac:dyDescent="0.25">
      <c r="A16" s="15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1"/>
      <c r="T16" s="7"/>
      <c r="U16" s="7"/>
      <c r="V16" s="7"/>
      <c r="W16" s="7"/>
    </row>
    <row r="17" spans="1:23" x14ac:dyDescent="0.2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0"/>
      <c r="T17" s="7"/>
      <c r="U17" s="7"/>
      <c r="V17" s="7"/>
      <c r="W17" s="7"/>
    </row>
    <row r="18" spans="1:23" x14ac:dyDescent="0.25">
      <c r="A18" s="15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1"/>
      <c r="T18" s="7"/>
      <c r="U18" s="7"/>
      <c r="V18" s="7"/>
      <c r="W18" s="7"/>
    </row>
    <row r="19" spans="1:23" x14ac:dyDescent="0.25">
      <c r="A19" s="12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0"/>
      <c r="T19" s="7"/>
      <c r="U19" s="7"/>
      <c r="V19" s="7"/>
      <c r="W19" s="7"/>
    </row>
    <row r="20" spans="1:23" x14ac:dyDescent="0.25">
      <c r="A20" s="15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1"/>
      <c r="T20" s="7"/>
      <c r="U20" s="7"/>
      <c r="V20" s="7"/>
      <c r="W20" s="7"/>
    </row>
    <row r="21" spans="1:23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0"/>
      <c r="T21" s="7"/>
      <c r="U21" s="7"/>
      <c r="V21" s="7"/>
      <c r="W21" s="7"/>
    </row>
    <row r="22" spans="1:23" x14ac:dyDescent="0.25">
      <c r="A22" s="15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1"/>
    </row>
    <row r="23" spans="1:23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0"/>
    </row>
    <row r="24" spans="1:23" x14ac:dyDescent="0.25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1"/>
    </row>
    <row r="25" spans="1:23" x14ac:dyDescent="0.25">
      <c r="A25" s="12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0"/>
    </row>
    <row r="26" spans="1:23" x14ac:dyDescent="0.25">
      <c r="A26" s="1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1"/>
    </row>
    <row r="27" spans="1:23" x14ac:dyDescent="0.25">
      <c r="A27" s="12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0"/>
    </row>
    <row r="28" spans="1:23" x14ac:dyDescent="0.25">
      <c r="A28" s="15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1"/>
    </row>
    <row r="29" spans="1:23" ht="17.25" customHeight="1" x14ac:dyDescent="0.25">
      <c r="A29" s="1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0"/>
    </row>
    <row r="30" spans="1:23" x14ac:dyDescent="0.25">
      <c r="A30" s="15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1"/>
    </row>
    <row r="31" spans="1:23" x14ac:dyDescent="0.25">
      <c r="A31" s="12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0"/>
    </row>
    <row r="32" spans="1:23" x14ac:dyDescent="0.25">
      <c r="A32" s="15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1"/>
    </row>
    <row r="33" spans="1:18" x14ac:dyDescent="0.25">
      <c r="A33" s="12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0"/>
    </row>
    <row r="34" spans="1:18" x14ac:dyDescent="0.25">
      <c r="A34" s="15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1"/>
    </row>
    <row r="35" spans="1:18" x14ac:dyDescent="0.25">
      <c r="A35" s="12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0"/>
    </row>
    <row r="36" spans="1:18" x14ac:dyDescent="0.25">
      <c r="A36" s="15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1"/>
    </row>
    <row r="37" spans="1:18" x14ac:dyDescent="0.25">
      <c r="A37" s="12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0"/>
    </row>
    <row r="38" spans="1:18" x14ac:dyDescent="0.25">
      <c r="A38" s="15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1"/>
    </row>
    <row r="39" spans="1:18" x14ac:dyDescent="0.25">
      <c r="A39" s="12" t="s">
        <v>38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0"/>
    </row>
    <row r="40" spans="1:18" x14ac:dyDescent="0.25">
      <c r="A40" s="15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1"/>
    </row>
    <row r="41" spans="1:18" x14ac:dyDescent="0.25">
      <c r="A41" s="12" t="s">
        <v>40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0"/>
    </row>
    <row r="42" spans="1:18" x14ac:dyDescent="0.25">
      <c r="A42" s="15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1"/>
    </row>
    <row r="43" spans="1:18" x14ac:dyDescent="0.25">
      <c r="A43" s="12" t="s">
        <v>42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0"/>
    </row>
    <row r="44" spans="1:18" x14ac:dyDescent="0.25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1"/>
    </row>
    <row r="45" spans="1:18" x14ac:dyDescent="0.25">
      <c r="A45" s="12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0"/>
    </row>
    <row r="46" spans="1:18" x14ac:dyDescent="0.25">
      <c r="A46" s="15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11"/>
    </row>
    <row r="47" spans="1:18" x14ac:dyDescent="0.25">
      <c r="A47" s="12" t="s">
        <v>46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0"/>
    </row>
  </sheetData>
  <mergeCells count="40">
    <mergeCell ref="A42:Q42"/>
    <mergeCell ref="A43:Q43"/>
    <mergeCell ref="A44:Q44"/>
    <mergeCell ref="A45:Q45"/>
    <mergeCell ref="A46:Q46"/>
    <mergeCell ref="A47:Q47"/>
    <mergeCell ref="A36:Q36"/>
    <mergeCell ref="A37:Q37"/>
    <mergeCell ref="A38:Q38"/>
    <mergeCell ref="A39:Q39"/>
    <mergeCell ref="A40:Q40"/>
    <mergeCell ref="A41:Q41"/>
    <mergeCell ref="A30:Q30"/>
    <mergeCell ref="A31:Q31"/>
    <mergeCell ref="A32:Q32"/>
    <mergeCell ref="A33:Q33"/>
    <mergeCell ref="A34:Q34"/>
    <mergeCell ref="A35:Q35"/>
    <mergeCell ref="A24:Q24"/>
    <mergeCell ref="A25:Q25"/>
    <mergeCell ref="A26:Q26"/>
    <mergeCell ref="A27:Q27"/>
    <mergeCell ref="A28:Q28"/>
    <mergeCell ref="A29:Q29"/>
    <mergeCell ref="A18:Q18"/>
    <mergeCell ref="A19:Q19"/>
    <mergeCell ref="A20:Q20"/>
    <mergeCell ref="A21:Q21"/>
    <mergeCell ref="A22:Q22"/>
    <mergeCell ref="A23:Q23"/>
    <mergeCell ref="A1:R1"/>
    <mergeCell ref="A2:R10"/>
    <mergeCell ref="A12:Q12"/>
    <mergeCell ref="T12:W12"/>
    <mergeCell ref="A13:Q13"/>
    <mergeCell ref="T13:W21"/>
    <mergeCell ref="A14:Q14"/>
    <mergeCell ref="A15:Q15"/>
    <mergeCell ref="A16:Q16"/>
    <mergeCell ref="A17:Q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39F5-C55E-46CA-9C90-64C756035AC4}">
  <dimension ref="A2:Q20"/>
  <sheetViews>
    <sheetView workbookViewId="0">
      <selection activeCell="J5" sqref="J5"/>
    </sheetView>
  </sheetViews>
  <sheetFormatPr defaultRowHeight="15" x14ac:dyDescent="0.25"/>
  <cols>
    <col min="15" max="15" width="2.5703125" customWidth="1"/>
    <col min="16" max="16" width="16" bestFit="1" customWidth="1"/>
  </cols>
  <sheetData>
    <row r="2" spans="1:17" x14ac:dyDescent="0.25">
      <c r="A2" s="5" t="s">
        <v>0</v>
      </c>
      <c r="B2" s="5"/>
      <c r="C2" s="5"/>
      <c r="D2" s="5"/>
      <c r="E2" s="5"/>
      <c r="F2" s="5"/>
      <c r="I2" s="5" t="s">
        <v>4</v>
      </c>
      <c r="J2" s="5"/>
      <c r="K2" s="5"/>
      <c r="L2" s="5"/>
      <c r="M2" s="5"/>
      <c r="N2" s="5"/>
    </row>
    <row r="3" spans="1:17" x14ac:dyDescent="0.25">
      <c r="A3" s="1" t="s">
        <v>3</v>
      </c>
      <c r="B3" s="1" t="s">
        <v>1</v>
      </c>
      <c r="C3" s="1"/>
      <c r="D3" s="1" t="s">
        <v>3</v>
      </c>
      <c r="E3" s="1" t="s">
        <v>1</v>
      </c>
      <c r="I3" s="1" t="s">
        <v>3</v>
      </c>
      <c r="J3" s="1" t="s">
        <v>1</v>
      </c>
      <c r="K3" s="1"/>
      <c r="L3" s="1" t="s">
        <v>3</v>
      </c>
      <c r="M3" s="1" t="s">
        <v>1</v>
      </c>
    </row>
    <row r="4" spans="1:17" x14ac:dyDescent="0.25">
      <c r="A4">
        <v>5</v>
      </c>
      <c r="B4" s="4">
        <f>'PSI Inventory - For the Future!'!$R$17</f>
        <v>0</v>
      </c>
      <c r="D4">
        <v>24</v>
      </c>
      <c r="E4" s="4">
        <f>'PSI Inventory - For the Future!'!$R$36</f>
        <v>0</v>
      </c>
      <c r="I4">
        <v>1</v>
      </c>
      <c r="J4" s="4">
        <f>'PSI Inventory - For the Future!'!$R$13</f>
        <v>0</v>
      </c>
      <c r="K4" t="b">
        <f>IF(J4=6,1,IF(J4=5,2,IF(J4=4,3,IF(J4=3,4,IF(J4=2,5,IF(J4=1,6))))))</f>
        <v>0</v>
      </c>
      <c r="L4">
        <v>16</v>
      </c>
      <c r="M4" s="4">
        <f>'PSI Inventory - For the Future!'!$R$28</f>
        <v>0</v>
      </c>
    </row>
    <row r="5" spans="1:17" x14ac:dyDescent="0.25">
      <c r="A5">
        <v>10</v>
      </c>
      <c r="B5" s="4">
        <f>'PSI Inventory - For the Future!'!$R$22</f>
        <v>0</v>
      </c>
      <c r="D5">
        <v>27</v>
      </c>
      <c r="E5" s="4">
        <f>'PSI Inventory - For the Future!'!$R$39</f>
        <v>0</v>
      </c>
      <c r="I5">
        <v>2</v>
      </c>
      <c r="J5" s="4">
        <f>'PSI Inventory - For the Future!'!$R$14</f>
        <v>0</v>
      </c>
      <c r="K5" t="b">
        <f t="shared" ref="K5:K6" si="0">IF(J5=6,1,IF(J5=5,2,IF(J5=4,3,IF(J5=3,4,IF(J5=2,5,IF(J5=1,6))))))</f>
        <v>0</v>
      </c>
      <c r="L5">
        <v>17</v>
      </c>
      <c r="M5" s="4">
        <f>'PSI Inventory - For the Future!'!$R$29</f>
        <v>0</v>
      </c>
      <c r="N5" t="b">
        <f>IF(M5=6,1,IF(M5=5,2,IF(M5=4,3,IF(M5=3,4,IF(M5=2,5,IF(M5=1,6))))))</f>
        <v>0</v>
      </c>
    </row>
    <row r="6" spans="1:17" x14ac:dyDescent="0.25">
      <c r="A6">
        <v>11</v>
      </c>
      <c r="B6" s="4">
        <f>'PSI Inventory'!$R$23</f>
        <v>0</v>
      </c>
      <c r="C6" t="b">
        <f>IF(B6=6,1,IF(B6=5,2,IF(B6=4,3,IF(B6=3,4,IF(B6=2,5,IF(B6=1,6))))))</f>
        <v>0</v>
      </c>
      <c r="D6">
        <v>33</v>
      </c>
      <c r="E6" s="4">
        <f>'PSI Inventory - For the Future!'!$R$45</f>
        <v>0</v>
      </c>
      <c r="F6" t="b">
        <f>IF(E6=6,1,IF(E6=5,2,IF(E6=4,3,IF(E6=3,4,IF(E6=2,5,IF(E6=1,6))))))</f>
        <v>0</v>
      </c>
      <c r="I6">
        <v>4</v>
      </c>
      <c r="J6" s="4">
        <f>'PSI Inventory - For the Future!'!$R$16</f>
        <v>0</v>
      </c>
      <c r="K6" t="b">
        <f t="shared" si="0"/>
        <v>0</v>
      </c>
      <c r="L6">
        <v>18</v>
      </c>
      <c r="M6" s="4">
        <f>'PSI Inventory - For the Future!'!$R$30</f>
        <v>0</v>
      </c>
    </row>
    <row r="7" spans="1:17" x14ac:dyDescent="0.25">
      <c r="A7">
        <v>12</v>
      </c>
      <c r="B7" s="4">
        <f>'PSI Inventory - For the Future!'!$R$24</f>
        <v>0</v>
      </c>
      <c r="D7">
        <v>34</v>
      </c>
      <c r="E7" s="4">
        <f>'PSI Inventory - For the Future!'!$R$46</f>
        <v>0</v>
      </c>
      <c r="I7">
        <v>6</v>
      </c>
      <c r="J7" s="4">
        <f>'PSI Inventory - For the Future!'!$R$18</f>
        <v>0</v>
      </c>
      <c r="L7">
        <v>20</v>
      </c>
      <c r="M7" s="4">
        <f>'PSI Inventory - For the Future!'!$R$32</f>
        <v>0</v>
      </c>
      <c r="P7" s="3" t="s">
        <v>8</v>
      </c>
      <c r="Q7" s="3">
        <f>SUM(F10,F20,N13)</f>
        <v>0</v>
      </c>
    </row>
    <row r="8" spans="1:17" x14ac:dyDescent="0.25">
      <c r="A8">
        <v>19</v>
      </c>
      <c r="B8" s="4">
        <f>'PSI Inventory - For the Future!'!$R$31</f>
        <v>0</v>
      </c>
      <c r="D8">
        <v>35</v>
      </c>
      <c r="E8" s="4">
        <f>'PSI Inventory - For the Future!'!$R$47</f>
        <v>0</v>
      </c>
      <c r="I8">
        <v>7</v>
      </c>
      <c r="J8" s="4">
        <f>'PSI Inventory - For the Future!'!$R$19</f>
        <v>0</v>
      </c>
      <c r="L8">
        <v>21</v>
      </c>
      <c r="M8" s="4">
        <f>'PSI Inventory - For the Future!'!$R$33</f>
        <v>0</v>
      </c>
      <c r="N8" t="b">
        <f>IF(M8=6,1,IF(M8=5,2,IF(M8=4,3,IF(M8=3,4,IF(M8=2,5,IF(M8=1,6))))))</f>
        <v>0</v>
      </c>
    </row>
    <row r="9" spans="1:17" x14ac:dyDescent="0.25">
      <c r="A9">
        <v>23</v>
      </c>
      <c r="B9" s="4">
        <f>'PSI Inventory - For the Future!'!$R$35</f>
        <v>0</v>
      </c>
      <c r="E9" s="4"/>
      <c r="I9">
        <v>8</v>
      </c>
      <c r="J9" s="4">
        <f>'PSI Inventory - For the Future!'!$R$20</f>
        <v>0</v>
      </c>
      <c r="L9">
        <v>28</v>
      </c>
      <c r="M9" s="4">
        <f>'PSI Inventory - For the Future!'!$R$40</f>
        <v>0</v>
      </c>
    </row>
    <row r="10" spans="1:17" x14ac:dyDescent="0.25">
      <c r="D10" s="5" t="s">
        <v>2</v>
      </c>
      <c r="E10" s="5"/>
      <c r="F10" s="2">
        <f>SUM(B4:B5,B7:B9,C6,F6,E7:E8,E4:E5)</f>
        <v>0</v>
      </c>
      <c r="I10">
        <v>13</v>
      </c>
      <c r="J10" s="4">
        <f>'PSI Inventory - For the Future!'!$R$25</f>
        <v>0</v>
      </c>
      <c r="K10" t="b">
        <f>IF(J10=6,1,IF(J10=5,2,IF(J10=4,3,IF(J10=3,4,IF(J10=2,5,IF(J10=1,6))))))</f>
        <v>0</v>
      </c>
      <c r="L10">
        <v>30</v>
      </c>
      <c r="M10" s="4">
        <f>'PSI Inventory - For the Future!'!$R$42</f>
        <v>0</v>
      </c>
      <c r="N10" t="b">
        <f>IF(M10=6,1,IF(M10=5,2,IF(M10=4,3,IF(M10=3,4,IF(M10=2,5,IF(M10=1,6))))))</f>
        <v>0</v>
      </c>
    </row>
    <row r="11" spans="1:17" x14ac:dyDescent="0.25">
      <c r="I11">
        <v>15</v>
      </c>
      <c r="J11" s="4">
        <f>'PSI Inventory - For the Future!'!$R$27</f>
        <v>0</v>
      </c>
      <c r="K11" t="b">
        <f>IF(J11=6,1,IF(J11=5,2,IF(J11=4,3,IF(J11=3,4,IF(J11=2,5,IF(J11=1,6))))))</f>
        <v>0</v>
      </c>
      <c r="L11">
        <v>31</v>
      </c>
      <c r="M11" s="4">
        <f>'PSI Inventory - For the Future!'!$R$43</f>
        <v>0</v>
      </c>
    </row>
    <row r="13" spans="1:17" x14ac:dyDescent="0.25">
      <c r="L13" s="5" t="s">
        <v>5</v>
      </c>
      <c r="M13" s="5"/>
      <c r="N13" s="2">
        <f>SUM(K4:K6,J7:J9,K10:K11,M4,N5,M6:M7,N8,M9,N10,M11)</f>
        <v>0</v>
      </c>
    </row>
    <row r="15" spans="1:17" x14ac:dyDescent="0.25">
      <c r="A15" s="5" t="s">
        <v>6</v>
      </c>
      <c r="B15" s="5"/>
      <c r="C15" s="5"/>
      <c r="D15" s="5"/>
      <c r="E15" s="5"/>
      <c r="F15" s="5"/>
      <c r="I15" s="5" t="s">
        <v>7</v>
      </c>
      <c r="J15" s="5"/>
      <c r="K15" s="5"/>
      <c r="L15" s="5"/>
      <c r="M15" s="5"/>
      <c r="N15" s="5"/>
    </row>
    <row r="16" spans="1:17" x14ac:dyDescent="0.25">
      <c r="A16" s="1" t="s">
        <v>3</v>
      </c>
      <c r="B16" s="1" t="s">
        <v>1</v>
      </c>
      <c r="C16" s="1"/>
      <c r="D16" s="1" t="s">
        <v>3</v>
      </c>
      <c r="E16" s="1" t="s">
        <v>1</v>
      </c>
      <c r="I16" s="1" t="s">
        <v>3</v>
      </c>
      <c r="J16" s="1" t="s">
        <v>1</v>
      </c>
    </row>
    <row r="17" spans="1:10" x14ac:dyDescent="0.25">
      <c r="A17">
        <v>3</v>
      </c>
      <c r="B17" s="4">
        <f>'PSI Inventory - For the Future!'!$R$15</f>
        <v>0</v>
      </c>
      <c r="C17" t="b">
        <f>IF(B17=6,1,IF(B17=5,2,IF(B17=4,3,IF(B17=3,4,IF(B17=2,5,IF(B17=1,6))))))</f>
        <v>0</v>
      </c>
      <c r="D17">
        <v>26</v>
      </c>
      <c r="E17" s="4">
        <f>'PSI Inventory - For the Future!'!$R$38</f>
        <v>0</v>
      </c>
      <c r="F17" t="b">
        <f>IF(E17=6,1,IF(E17=5,2,IF(E17=4,3,IF(E17=3,4,IF(E17=2,5,IF(E17=1,6))))))</f>
        <v>0</v>
      </c>
      <c r="I17">
        <v>9</v>
      </c>
      <c r="J17" s="4">
        <f>'PSI Inventory - For the Future!'!$R$21</f>
        <v>0</v>
      </c>
    </row>
    <row r="18" spans="1:10" x14ac:dyDescent="0.25">
      <c r="A18">
        <v>14</v>
      </c>
      <c r="B18" s="4">
        <f>'PSI Inventory - For the Future!'!$R$26</f>
        <v>0</v>
      </c>
      <c r="C18" t="b">
        <f>IF(B18=6,1,IF(B18=5,2,IF(B18=4,3,IF(B18=3,4,IF(B18=2,5,IF(B18=1,6))))))</f>
        <v>0</v>
      </c>
      <c r="D18">
        <v>32</v>
      </c>
      <c r="E18" s="4">
        <f>'PSI Inventory - For the Future!'!$R$44</f>
        <v>0</v>
      </c>
      <c r="F18" t="b">
        <f>IF(E18=6,1,IF(E18=5,2,IF(E18=4,3,IF(E18=3,4,IF(E18=2,5,IF(E18=1,6))))))</f>
        <v>0</v>
      </c>
      <c r="I18">
        <v>22</v>
      </c>
      <c r="J18" s="4">
        <f>'PSI Inventory - For the Future!'!$R$34</f>
        <v>0</v>
      </c>
    </row>
    <row r="19" spans="1:10" x14ac:dyDescent="0.25">
      <c r="A19">
        <v>25</v>
      </c>
      <c r="B19" s="4">
        <f>'PSI Inventory - For the Future!'!$R$37</f>
        <v>0</v>
      </c>
      <c r="C19" t="b">
        <f>IF(B19=6,1,IF(B19=5,2,IF(B19=4,3,IF(B19=3,4,IF(B19=2,5,IF(B19=1,6))))))</f>
        <v>0</v>
      </c>
      <c r="I19">
        <v>29</v>
      </c>
      <c r="J19" s="4">
        <f>'PSI Inventory - For the Future!'!$R$41</f>
        <v>0</v>
      </c>
    </row>
    <row r="20" spans="1:10" x14ac:dyDescent="0.25">
      <c r="D20" s="5" t="s">
        <v>9</v>
      </c>
      <c r="E20" s="5"/>
      <c r="F20" s="2">
        <f>SUM(C17:C19,F17:F18)</f>
        <v>0</v>
      </c>
    </row>
  </sheetData>
  <sheetProtection algorithmName="SHA-512" hashValue="GluHWZNcts4QTyyIYcr9onEB8SEpTMy+9uetRrNVhSXz2WYurOJsnkqKDJ+iO4/2QHP8jVWUYkiWnRHbsaY/8g==" saltValue="/Si3AVFt+uGvM1l9VXOErw==" spinCount="100000" sheet="1" objects="1" scenarios="1"/>
  <mergeCells count="7">
    <mergeCell ref="D20:E20"/>
    <mergeCell ref="A2:F2"/>
    <mergeCell ref="I2:N2"/>
    <mergeCell ref="D10:E10"/>
    <mergeCell ref="L13:M13"/>
    <mergeCell ref="A15:F15"/>
    <mergeCell ref="I15:N15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PSI Inventory</vt:lpstr>
      <vt:lpstr>Your Score</vt:lpstr>
      <vt:lpstr>PSI Inventory - For the Future!</vt:lpstr>
      <vt:lpstr>For the Future!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A. Defelice</dc:creator>
  <cp:lastModifiedBy>Robyn A. Defelice</cp:lastModifiedBy>
  <dcterms:created xsi:type="dcterms:W3CDTF">2022-11-28T20:22:56Z</dcterms:created>
  <dcterms:modified xsi:type="dcterms:W3CDTF">2023-01-23T23:40:08Z</dcterms:modified>
</cp:coreProperties>
</file>